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6"/>
  <workbookPr/>
  <mc:AlternateContent xmlns:mc="http://schemas.openxmlformats.org/markup-compatibility/2006">
    <mc:Choice Requires="x15">
      <x15ac:absPath xmlns:x15ac="http://schemas.microsoft.com/office/spreadsheetml/2010/11/ac" url="Z:\Alle\1_Geschäftsstelle\Projektcontrolling\Projekte\Sprachen Integration\EOK\2024\7_Sonstiges\Dokumente\Antrag\"/>
    </mc:Choice>
  </mc:AlternateContent>
  <xr:revisionPtr revIDLastSave="0" documentId="13_ncr:1_{F701F178-5F05-40A7-BA5D-CA0092FAB4FC}" xr6:coauthVersionLast="36" xr6:coauthVersionMax="36" xr10:uidLastSave="{00000000-0000-0000-0000-000000000000}"/>
  <bookViews>
    <workbookView xWindow="0" yWindow="0" windowWidth="23040" windowHeight="9300" activeTab="2" xr2:uid="{00000000-000D-0000-FFFF-FFFF00000000}"/>
  </bookViews>
  <sheets>
    <sheet name="Regularien" sheetId="3" r:id="rId1"/>
    <sheet name="Beispiel" sheetId="2" r:id="rId2"/>
    <sheet name="Personal" sheetId="1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1" i="1" l="1"/>
  <c r="F19" i="1"/>
  <c r="F16" i="1"/>
  <c r="F14" i="1"/>
  <c r="F14" i="2"/>
  <c r="F17" i="2"/>
  <c r="K18" i="1" l="1"/>
  <c r="G14" i="2" l="1"/>
  <c r="H14" i="2" s="1"/>
  <c r="K14" i="2" s="1"/>
  <c r="G16" i="2"/>
  <c r="H16" i="2" s="1"/>
  <c r="K16" i="2" s="1"/>
  <c r="G18" i="1"/>
  <c r="H18" i="1" s="1"/>
  <c r="G17" i="2"/>
  <c r="H17" i="2" s="1"/>
  <c r="K17" i="2" s="1"/>
  <c r="G13" i="2"/>
  <c r="H13" i="2" s="1"/>
  <c r="J4" i="2" l="1"/>
  <c r="K13" i="2"/>
  <c r="J3" i="2" s="1"/>
  <c r="G14" i="1"/>
  <c r="H14" i="1" s="1"/>
  <c r="G21" i="1" l="1"/>
  <c r="H21" i="1" s="1"/>
  <c r="K21" i="1" s="1"/>
  <c r="G20" i="1"/>
  <c r="H20" i="1" s="1"/>
  <c r="K20" i="1" s="1"/>
  <c r="G19" i="1"/>
  <c r="G16" i="1"/>
  <c r="H16" i="1" s="1"/>
  <c r="K16" i="1" s="1"/>
  <c r="K14" i="1"/>
  <c r="G13" i="1"/>
  <c r="H13" i="1" s="1"/>
  <c r="K13" i="1" s="1"/>
  <c r="J3" i="1" s="1"/>
  <c r="J6" i="1" l="1"/>
  <c r="G15" i="1"/>
  <c r="H19" i="1" l="1"/>
  <c r="K19" i="1" s="1"/>
  <c r="J5" i="1" s="1"/>
  <c r="H15" i="1"/>
  <c r="K15" i="1" s="1"/>
  <c r="J4" i="1" s="1"/>
</calcChain>
</file>

<file path=xl/sharedStrings.xml><?xml version="1.0" encoding="utf-8"?>
<sst xmlns="http://schemas.openxmlformats.org/spreadsheetml/2006/main" count="127" uniqueCount="47">
  <si>
    <t>Eingruppierung</t>
  </si>
  <si>
    <t>Wochenarbeitszeit 
Vollzeit gem. Tarif</t>
  </si>
  <si>
    <t>Wochenarbeitsstunden</t>
  </si>
  <si>
    <t>Monatliches Gehalt €</t>
  </si>
  <si>
    <t>monatliche Zuschläge €</t>
  </si>
  <si>
    <t>monatliches Gehalt 
plus Zuschläge €</t>
  </si>
  <si>
    <t>Beschäftigungsäquivalent 
(Vollzeit-PM)</t>
  </si>
  <si>
    <t>Betrag €</t>
  </si>
  <si>
    <t xml:space="preserve"> Koordination 2023</t>
  </si>
  <si>
    <t>39 h / Wo.</t>
  </si>
  <si>
    <t>Administration 2023</t>
  </si>
  <si>
    <t>E 9 / 3</t>
  </si>
  <si>
    <t>0 h / Wo.</t>
  </si>
  <si>
    <t>Bemerkungen:</t>
  </si>
  <si>
    <t>Zeitraum</t>
  </si>
  <si>
    <t>Angaben zum Gehalt des eingesetzen Personals EOK</t>
  </si>
  <si>
    <t>Name</t>
  </si>
  <si>
    <t>Erika Mustermann</t>
  </si>
  <si>
    <t>Max Mustermann</t>
  </si>
  <si>
    <t>Beschäftigungsdauer (Monate)</t>
  </si>
  <si>
    <t>Arbeitnehmer-brutto</t>
  </si>
  <si>
    <t>Arbeitgeber-brutto</t>
  </si>
  <si>
    <t>Hinweise:</t>
  </si>
  <si>
    <t>Der deutlich höhere Stellenanteil sollte auf die Administrative Verwaltung und nicht auf die Koordinierung verfallen! Wird nur eine Person eingestellt muss dass zwingend eine Administration sein!</t>
  </si>
  <si>
    <t>Sozial-versicherung 21,85%</t>
  </si>
  <si>
    <t>bezogen auf Beschäftigungs-äquivalent</t>
  </si>
  <si>
    <t>Erläuterung Besonderheiten</t>
  </si>
  <si>
    <t>Der deutlich höhere Stellenanteil sollte auf die Administration und nicht auf die Koordination verfallen! Wird nur eine Person eingestellt muss dass zwingend eine Administration sein!</t>
  </si>
  <si>
    <t>Administration 1</t>
  </si>
  <si>
    <t>Koordination 1</t>
  </si>
  <si>
    <t>Folgende Summen in den Finanzierungsplan übernehmen</t>
  </si>
  <si>
    <t>Administration 2</t>
  </si>
  <si>
    <t>Koordination 2</t>
  </si>
  <si>
    <t>11,70 h / Wo.</t>
  </si>
  <si>
    <t>5,85 h / Wo.</t>
  </si>
  <si>
    <t>Monatliche Zuschläge €</t>
  </si>
  <si>
    <t>Monatliches Gehalt 
plus Zuschläge €</t>
  </si>
  <si>
    <t>Anlage 5 - Lohnkosten</t>
  </si>
  <si>
    <t>E 10 / 3</t>
  </si>
  <si>
    <t>Für die Berechnung der Administration wurde in diesem Bsp. eine TVÖD EG 9a, Stufe 3 kalkuliert. Die Höchstgrenze der Förderung liegt bei TVÖD EG 9c, Stufe 6.</t>
  </si>
  <si>
    <t>Beachten sie hierbei die Gefahr der Scheinselbstständigkeit und informieren die Zentralstelle vor Ausstellung des Honorarvertrags!</t>
  </si>
  <si>
    <t>Statt fest Angestellter kann die Administration/Koordination auch übergangsweise von Honorarkräften übernommen werden, wenn der Träger im Vorhinein eine arbeitsrechtliche Prüfung durchgeführt hat.</t>
  </si>
  <si>
    <t>Tariferhöhungen 2024 nicht vergessen!</t>
  </si>
  <si>
    <t>01.01.-30.11.2024</t>
  </si>
  <si>
    <t>01.12.-31.12.2024</t>
  </si>
  <si>
    <t>1 Monatsgehalt + Jahressonderzahlung</t>
  </si>
  <si>
    <t>Anlage 5 - Lohnkosten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</si>
</sst>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-407]_-;\-* #,##0.00\ [$€-407]_-;_-* &quot;-&quot;??\ [$€-407]_-;_-@_-"/>
  </numFmts>
  <fonts count="5" x14ac:knownFonts="1"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00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/>
    <xf numFmtId="0" fontId="2" fillId="2" borderId="1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horizontal="right"/>
    </xf>
    <xf numFmtId="0" fontId="1" fillId="0" borderId="1" xfId="0" applyFont="1" applyBorder="1"/>
    <xf numFmtId="164" fontId="1" fillId="3" borderId="1" xfId="0" applyNumberFormat="1" applyFont="1" applyFill="1" applyBorder="1"/>
    <xf numFmtId="164" fontId="1" fillId="0" borderId="1" xfId="0" applyNumberFormat="1" applyFont="1" applyBorder="1"/>
    <xf numFmtId="164" fontId="1" fillId="4" borderId="1" xfId="0" applyNumberFormat="1" applyFont="1" applyFill="1" applyBorder="1"/>
    <xf numFmtId="0" fontId="0" fillId="5" borderId="0" xfId="0" applyFill="1"/>
    <xf numFmtId="0" fontId="1" fillId="5" borderId="0" xfId="0" applyFont="1" applyFill="1"/>
    <xf numFmtId="164" fontId="1" fillId="5" borderId="1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1" fillId="0" borderId="0" xfId="0" applyFont="1" applyAlignment="1">
      <alignment horizontal="right"/>
    </xf>
    <xf numFmtId="0" fontId="3" fillId="0" borderId="0" xfId="0" applyFont="1"/>
    <xf numFmtId="0" fontId="2" fillId="2" borderId="1" xfId="0" applyFont="1" applyFill="1" applyBorder="1" applyAlignment="1">
      <alignment horizontal="left"/>
    </xf>
    <xf numFmtId="0" fontId="1" fillId="5" borderId="1" xfId="0" applyFont="1" applyFill="1" applyBorder="1"/>
    <xf numFmtId="0" fontId="4" fillId="0" borderId="0" xfId="0" applyFont="1"/>
    <xf numFmtId="0" fontId="0" fillId="0" borderId="0" xfId="0" applyFont="1"/>
    <xf numFmtId="0" fontId="0" fillId="0" borderId="1" xfId="0" applyBorder="1"/>
    <xf numFmtId="0" fontId="0" fillId="0" borderId="0" xfId="0"/>
    <xf numFmtId="0" fontId="0" fillId="5" borderId="1" xfId="0" applyFill="1" applyBorder="1"/>
    <xf numFmtId="0" fontId="2" fillId="0" borderId="0" xfId="0" applyFont="1" applyFill="1" applyAlignment="1">
      <alignment horizontal="right"/>
    </xf>
    <xf numFmtId="0" fontId="2" fillId="3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" fillId="0" borderId="0" xfId="0" applyFont="1" applyFill="1" applyBorder="1" applyAlignment="1">
      <alignment horizontal="right"/>
    </xf>
    <xf numFmtId="0" fontId="0" fillId="0" borderId="0" xfId="0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164" fontId="1" fillId="6" borderId="1" xfId="0" applyNumberFormat="1" applyFont="1" applyFill="1" applyBorder="1"/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 wrapText="1"/>
    </xf>
    <xf numFmtId="0" fontId="0" fillId="2" borderId="7" xfId="0" applyFill="1" applyBorder="1"/>
    <xf numFmtId="0" fontId="0" fillId="2" borderId="9" xfId="0" applyFill="1" applyBorder="1"/>
    <xf numFmtId="164" fontId="2" fillId="6" borderId="6" xfId="0" applyNumberFormat="1" applyFont="1" applyFill="1" applyBorder="1" applyAlignment="1">
      <alignment horizontal="right"/>
    </xf>
    <xf numFmtId="0" fontId="2" fillId="6" borderId="0" xfId="0" applyFont="1" applyFill="1" applyAlignment="1">
      <alignment horizontal="left" vertical="top" wrapText="1"/>
    </xf>
    <xf numFmtId="0" fontId="0" fillId="2" borderId="10" xfId="0" applyFill="1" applyBorder="1"/>
    <xf numFmtId="164" fontId="2" fillId="6" borderId="11" xfId="0" applyNumberFormat="1" applyFont="1" applyFill="1" applyBorder="1" applyAlignment="1">
      <alignment horizontal="right"/>
    </xf>
    <xf numFmtId="164" fontId="2" fillId="6" borderId="8" xfId="0" applyNumberFormat="1" applyFont="1" applyFill="1" applyBorder="1" applyAlignment="1">
      <alignment horizontal="right"/>
    </xf>
    <xf numFmtId="0" fontId="0" fillId="7" borderId="0" xfId="0" applyFont="1" applyFill="1"/>
    <xf numFmtId="0" fontId="0" fillId="7" borderId="0" xfId="0" applyFill="1"/>
    <xf numFmtId="0" fontId="0" fillId="0" borderId="4" xfId="0" applyBorder="1" applyAlignment="1">
      <alignment wrapText="1"/>
    </xf>
    <xf numFmtId="0" fontId="0" fillId="0" borderId="5" xfId="0" applyBorder="1" applyAlignment="1"/>
    <xf numFmtId="0" fontId="0" fillId="0" borderId="2" xfId="0" applyBorder="1" applyAlignment="1"/>
    <xf numFmtId="0" fontId="0" fillId="0" borderId="3" xfId="0" applyBorder="1" applyAlignment="1"/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40005</xdr:rowOff>
    </xdr:from>
    <xdr:to>
      <xdr:col>8</xdr:col>
      <xdr:colOff>784284</xdr:colOff>
      <xdr:row>63</xdr:row>
      <xdr:rowOff>140970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7805"/>
          <a:ext cx="7108884" cy="1005459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1</xdr:row>
          <xdr:rowOff>7620</xdr:rowOff>
        </xdr:from>
        <xdr:to>
          <xdr:col>9</xdr:col>
          <xdr:colOff>411480</xdr:colOff>
          <xdr:row>8</xdr:row>
          <xdr:rowOff>7620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9525</xdr:colOff>
      <xdr:row>58</xdr:row>
      <xdr:rowOff>161925</xdr:rowOff>
    </xdr:from>
    <xdr:to>
      <xdr:col>9</xdr:col>
      <xdr:colOff>3234</xdr:colOff>
      <xdr:row>114</xdr:row>
      <xdr:rowOff>83820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658475"/>
          <a:ext cx="7108884" cy="100564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1</xdr:row>
          <xdr:rowOff>0</xdr:rowOff>
        </xdr:from>
        <xdr:to>
          <xdr:col>7</xdr:col>
          <xdr:colOff>838200</xdr:colOff>
          <xdr:row>7</xdr:row>
          <xdr:rowOff>167640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1</xdr:row>
          <xdr:rowOff>22860</xdr:rowOff>
        </xdr:from>
        <xdr:to>
          <xdr:col>7</xdr:col>
          <xdr:colOff>817245</xdr:colOff>
          <xdr:row>8</xdr:row>
          <xdr:rowOff>15240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Word_Document.docx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.docx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446D2-527E-4225-BCD6-1FE4469DAAF7}">
  <dimension ref="A1"/>
  <sheetViews>
    <sheetView zoomScale="120" zoomScaleNormal="120" workbookViewId="0">
      <selection activeCell="A65" sqref="A65"/>
    </sheetView>
  </sheetViews>
  <sheetFormatPr baseColWidth="10" defaultRowHeight="14.4" x14ac:dyDescent="0.3"/>
  <sheetData>
    <row r="1" spans="1:1" x14ac:dyDescent="0.3">
      <c r="A1" t="s">
        <v>37</v>
      </c>
    </row>
  </sheetData>
  <pageMargins left="0.7" right="0.7" top="0.78740157499999996" bottom="0.78740157499999996" header="0.3" footer="0.3"/>
  <drawing r:id="rId1"/>
  <legacyDrawing r:id="rId2"/>
  <oleObjects>
    <mc:AlternateContent xmlns:mc="http://schemas.openxmlformats.org/markup-compatibility/2006">
      <mc:Choice Requires="x14">
        <oleObject progId="Word.Document.12" shapeId="3073" r:id="rId3">
          <objectPr defaultSize="0" r:id="rId4">
            <anchor moveWithCells="1">
              <from>
                <xdr:col>0</xdr:col>
                <xdr:colOff>22860</xdr:colOff>
                <xdr:row>1</xdr:row>
                <xdr:rowOff>7620</xdr:rowOff>
              </from>
              <to>
                <xdr:col>9</xdr:col>
                <xdr:colOff>411480</xdr:colOff>
                <xdr:row>8</xdr:row>
                <xdr:rowOff>7620</xdr:rowOff>
              </to>
            </anchor>
          </objectPr>
        </oleObject>
      </mc:Choice>
      <mc:Fallback>
        <oleObject progId="Word.Document.12" shapeId="3073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90EF2-6870-4690-9F05-75E18BF08A0E}">
  <dimension ref="A1:M29"/>
  <sheetViews>
    <sheetView zoomScaleNormal="100" workbookViewId="0">
      <selection activeCell="K17" sqref="K17"/>
    </sheetView>
  </sheetViews>
  <sheetFormatPr baseColWidth="10" defaultRowHeight="14.4" x14ac:dyDescent="0.3"/>
  <cols>
    <col min="1" max="1" width="15.33203125" style="20" bestFit="1" customWidth="1"/>
    <col min="2" max="2" width="15.33203125" style="20" customWidth="1"/>
    <col min="3" max="3" width="11.33203125" style="20" customWidth="1"/>
    <col min="4" max="4" width="13.6640625" style="20" customWidth="1"/>
    <col min="5" max="5" width="16.88671875" style="20" customWidth="1"/>
    <col min="6" max="6" width="12.6640625" style="20" customWidth="1"/>
    <col min="7" max="7" width="12.5546875" style="20" customWidth="1"/>
    <col min="8" max="8" width="12.6640625" style="20" customWidth="1"/>
    <col min="9" max="9" width="16.33203125" style="20" customWidth="1"/>
    <col min="10" max="10" width="18.88671875" style="20" customWidth="1"/>
    <col min="11" max="11" width="12.33203125" style="20" customWidth="1"/>
    <col min="12" max="12" width="13.88671875" style="20" customWidth="1"/>
    <col min="13" max="13" width="36.6640625" style="20" customWidth="1"/>
    <col min="14" max="16384" width="11.5546875" style="20"/>
  </cols>
  <sheetData>
    <row r="1" spans="1:13" ht="15" thickBot="1" x14ac:dyDescent="0.35">
      <c r="A1" s="20" t="s">
        <v>46</v>
      </c>
    </row>
    <row r="2" spans="1:13" ht="15" thickBot="1" x14ac:dyDescent="0.35">
      <c r="I2" s="42" t="s">
        <v>30</v>
      </c>
      <c r="J2" s="43"/>
      <c r="K2" s="44"/>
      <c r="L2" s="45"/>
    </row>
    <row r="3" spans="1:13" ht="15" customHeight="1" x14ac:dyDescent="0.3">
      <c r="I3" s="33" t="s">
        <v>28</v>
      </c>
      <c r="J3" s="39">
        <f>SUM(K13:K14)</f>
        <v>17592.410560000004</v>
      </c>
    </row>
    <row r="4" spans="1:13" ht="15" thickBot="1" x14ac:dyDescent="0.35">
      <c r="I4" s="34" t="s">
        <v>29</v>
      </c>
      <c r="J4" s="35">
        <f>SUM(K16:K17)</f>
        <v>10593.970432</v>
      </c>
    </row>
    <row r="10" spans="1:13" ht="21" x14ac:dyDescent="0.4">
      <c r="A10" s="14" t="s">
        <v>15</v>
      </c>
      <c r="B10" s="14"/>
    </row>
    <row r="11" spans="1:13" ht="15" customHeight="1" x14ac:dyDescent="0.3"/>
    <row r="12" spans="1:13" ht="36" x14ac:dyDescent="0.3">
      <c r="A12" s="1"/>
      <c r="B12" s="31" t="s">
        <v>16</v>
      </c>
      <c r="C12" s="31" t="s">
        <v>0</v>
      </c>
      <c r="D12" s="32" t="s">
        <v>1</v>
      </c>
      <c r="E12" s="31" t="s">
        <v>2</v>
      </c>
      <c r="F12" s="32" t="s">
        <v>3</v>
      </c>
      <c r="G12" s="32" t="s">
        <v>35</v>
      </c>
      <c r="H12" s="32" t="s">
        <v>36</v>
      </c>
      <c r="I12" s="32" t="s">
        <v>19</v>
      </c>
      <c r="J12" s="32" t="s">
        <v>6</v>
      </c>
      <c r="K12" s="31" t="s">
        <v>7</v>
      </c>
      <c r="L12" s="31" t="s">
        <v>14</v>
      </c>
      <c r="M12" s="32" t="s">
        <v>26</v>
      </c>
    </row>
    <row r="13" spans="1:13" x14ac:dyDescent="0.3">
      <c r="A13" s="4" t="s">
        <v>10</v>
      </c>
      <c r="B13" s="15" t="s">
        <v>18</v>
      </c>
      <c r="C13" s="5" t="s">
        <v>11</v>
      </c>
      <c r="D13" s="5" t="s">
        <v>9</v>
      </c>
      <c r="E13" s="5" t="s">
        <v>33</v>
      </c>
      <c r="F13" s="6">
        <v>1127.95</v>
      </c>
      <c r="G13" s="7">
        <f>F13*21.85%</f>
        <v>246.45707500000003</v>
      </c>
      <c r="H13" s="8">
        <f t="shared" ref="H13:H14" si="0">F13+G13</f>
        <v>1374.4070750000001</v>
      </c>
      <c r="I13" s="5">
        <v>11</v>
      </c>
      <c r="J13" s="5">
        <v>0.3</v>
      </c>
      <c r="K13" s="30">
        <f>H13*I13</f>
        <v>15118.477825000002</v>
      </c>
      <c r="L13" s="5" t="s">
        <v>43</v>
      </c>
      <c r="M13" s="19"/>
    </row>
    <row r="14" spans="1:13" x14ac:dyDescent="0.3">
      <c r="A14" s="4" t="s">
        <v>10</v>
      </c>
      <c r="B14" s="15" t="s">
        <v>18</v>
      </c>
      <c r="C14" s="5" t="s">
        <v>11</v>
      </c>
      <c r="D14" s="5" t="s">
        <v>9</v>
      </c>
      <c r="E14" s="5" t="s">
        <v>33</v>
      </c>
      <c r="F14" s="6">
        <f>F13+(F13*80%)</f>
        <v>2030.3100000000002</v>
      </c>
      <c r="G14" s="7">
        <f>F14*21.85%</f>
        <v>443.62273500000009</v>
      </c>
      <c r="H14" s="8">
        <f t="shared" si="0"/>
        <v>2473.9327350000003</v>
      </c>
      <c r="I14" s="5">
        <v>1</v>
      </c>
      <c r="J14" s="5">
        <v>0.3</v>
      </c>
      <c r="K14" s="30">
        <f>H14*I14</f>
        <v>2473.9327350000003</v>
      </c>
      <c r="L14" s="5" t="s">
        <v>44</v>
      </c>
      <c r="M14" s="19" t="s">
        <v>45</v>
      </c>
    </row>
    <row r="15" spans="1:13" x14ac:dyDescent="0.3">
      <c r="A15" s="9"/>
      <c r="B15" s="9"/>
      <c r="C15" s="10"/>
      <c r="D15" s="10"/>
      <c r="E15" s="10"/>
      <c r="F15" s="10"/>
      <c r="G15" s="10"/>
      <c r="H15" s="10"/>
      <c r="I15" s="10"/>
      <c r="J15" s="10"/>
      <c r="K15" s="11"/>
      <c r="L15" s="16"/>
      <c r="M15" s="21"/>
    </row>
    <row r="16" spans="1:13" x14ac:dyDescent="0.3">
      <c r="A16" s="4" t="s">
        <v>8</v>
      </c>
      <c r="B16" s="15" t="s">
        <v>17</v>
      </c>
      <c r="C16" s="5" t="s">
        <v>38</v>
      </c>
      <c r="D16" s="5" t="s">
        <v>9</v>
      </c>
      <c r="E16" s="5" t="s">
        <v>34</v>
      </c>
      <c r="F16" s="6">
        <v>679.24</v>
      </c>
      <c r="G16" s="7">
        <f>F16*21.85%</f>
        <v>148.41394000000003</v>
      </c>
      <c r="H16" s="8">
        <f>F16+G16</f>
        <v>827.65394000000003</v>
      </c>
      <c r="I16" s="5">
        <v>11</v>
      </c>
      <c r="J16" s="5">
        <v>0.15</v>
      </c>
      <c r="K16" s="30">
        <f>H16*I16</f>
        <v>9104.1933399999998</v>
      </c>
      <c r="L16" s="5" t="s">
        <v>43</v>
      </c>
      <c r="M16" s="19"/>
    </row>
    <row r="17" spans="1:13" x14ac:dyDescent="0.3">
      <c r="A17" s="4" t="s">
        <v>8</v>
      </c>
      <c r="B17" s="15" t="s">
        <v>17</v>
      </c>
      <c r="C17" s="5" t="s">
        <v>38</v>
      </c>
      <c r="D17" s="5" t="s">
        <v>9</v>
      </c>
      <c r="E17" s="5" t="s">
        <v>34</v>
      </c>
      <c r="F17" s="6">
        <f>F16+(F16*80%)</f>
        <v>1222.6320000000001</v>
      </c>
      <c r="G17" s="7">
        <f>F17*21.85%</f>
        <v>267.14509200000003</v>
      </c>
      <c r="H17" s="8">
        <f>F17+G17</f>
        <v>1489.777092</v>
      </c>
      <c r="I17" s="5">
        <v>1</v>
      </c>
      <c r="J17" s="5">
        <v>0.15</v>
      </c>
      <c r="K17" s="30">
        <f>H17*I17</f>
        <v>1489.777092</v>
      </c>
      <c r="L17" s="5" t="s">
        <v>44</v>
      </c>
      <c r="M17" s="19" t="s">
        <v>45</v>
      </c>
    </row>
    <row r="19" spans="1:13" ht="36" x14ac:dyDescent="0.3">
      <c r="A19" s="12" t="s">
        <v>13</v>
      </c>
      <c r="B19" s="27"/>
      <c r="C19" s="28"/>
      <c r="D19" s="29"/>
      <c r="E19" s="28"/>
      <c r="F19" s="23" t="s">
        <v>20</v>
      </c>
      <c r="G19" s="24" t="s">
        <v>24</v>
      </c>
      <c r="H19" s="25" t="s">
        <v>21</v>
      </c>
      <c r="I19" s="24"/>
      <c r="J19" s="26"/>
      <c r="K19" s="36" t="s">
        <v>25</v>
      </c>
    </row>
    <row r="20" spans="1:13" x14ac:dyDescent="0.3">
      <c r="H20" s="22"/>
      <c r="K20" s="13"/>
    </row>
    <row r="22" spans="1:13" x14ac:dyDescent="0.3">
      <c r="A22" s="20" t="s">
        <v>42</v>
      </c>
    </row>
    <row r="25" spans="1:13" x14ac:dyDescent="0.3">
      <c r="A25" s="17" t="s">
        <v>22</v>
      </c>
    </row>
    <row r="26" spans="1:13" x14ac:dyDescent="0.3">
      <c r="A26" s="18" t="s">
        <v>27</v>
      </c>
    </row>
    <row r="27" spans="1:13" x14ac:dyDescent="0.3">
      <c r="A27" s="18" t="s">
        <v>41</v>
      </c>
    </row>
    <row r="28" spans="1:13" x14ac:dyDescent="0.3">
      <c r="A28" s="18" t="s">
        <v>40</v>
      </c>
    </row>
    <row r="29" spans="1:13" x14ac:dyDescent="0.3">
      <c r="A29" s="40" t="s">
        <v>39</v>
      </c>
      <c r="B29" s="41"/>
      <c r="C29" s="41"/>
      <c r="D29" s="41"/>
      <c r="E29" s="41"/>
      <c r="F29" s="41"/>
      <c r="G29" s="41"/>
      <c r="H29" s="41"/>
      <c r="I29" s="41"/>
      <c r="J29" s="41"/>
    </row>
  </sheetData>
  <mergeCells count="1">
    <mergeCell ref="I2:L2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25" r:id="rId4">
          <objectPr defaultSize="0" r:id="rId5">
            <anchor moveWithCells="1">
              <from>
                <xdr:col>0</xdr:col>
                <xdr:colOff>22860</xdr:colOff>
                <xdr:row>1</xdr:row>
                <xdr:rowOff>0</xdr:rowOff>
              </from>
              <to>
                <xdr:col>7</xdr:col>
                <xdr:colOff>838200</xdr:colOff>
                <xdr:row>7</xdr:row>
                <xdr:rowOff>160020</xdr:rowOff>
              </to>
            </anchor>
          </objectPr>
        </oleObject>
      </mc:Choice>
      <mc:Fallback>
        <oleObject progId="Word.Document.12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3"/>
  <sheetViews>
    <sheetView tabSelected="1" workbookViewId="0">
      <selection activeCell="K21" sqref="K21"/>
    </sheetView>
  </sheetViews>
  <sheetFormatPr baseColWidth="10" defaultRowHeight="14.4" x14ac:dyDescent="0.3"/>
  <cols>
    <col min="1" max="1" width="15.33203125" bestFit="1" customWidth="1"/>
    <col min="2" max="2" width="15.33203125" customWidth="1"/>
    <col min="3" max="3" width="11.33203125" customWidth="1"/>
    <col min="4" max="4" width="13.5546875" customWidth="1"/>
    <col min="5" max="5" width="17" customWidth="1"/>
    <col min="6" max="6" width="12.6640625" customWidth="1"/>
    <col min="7" max="7" width="12.5546875" customWidth="1"/>
    <col min="8" max="8" width="12.6640625" customWidth="1"/>
    <col min="9" max="9" width="16.44140625" customWidth="1"/>
    <col min="10" max="10" width="18.88671875" customWidth="1"/>
    <col min="11" max="11" width="12.33203125" customWidth="1"/>
    <col min="12" max="12" width="13.88671875" customWidth="1"/>
    <col min="13" max="13" width="36.6640625" customWidth="1"/>
  </cols>
  <sheetData>
    <row r="1" spans="1:13" ht="15" thickBot="1" x14ac:dyDescent="0.35">
      <c r="A1" s="20" t="s">
        <v>46</v>
      </c>
    </row>
    <row r="2" spans="1:13" ht="15" thickBot="1" x14ac:dyDescent="0.35">
      <c r="I2" s="42" t="s">
        <v>30</v>
      </c>
      <c r="J2" s="43"/>
      <c r="K2" s="44"/>
      <c r="L2" s="45"/>
    </row>
    <row r="3" spans="1:13" x14ac:dyDescent="0.3">
      <c r="I3" s="33" t="s">
        <v>28</v>
      </c>
      <c r="J3" s="39">
        <f>SUM(K13:K14)</f>
        <v>0</v>
      </c>
      <c r="K3" s="20"/>
      <c r="L3" s="20"/>
    </row>
    <row r="4" spans="1:13" ht="15" thickBot="1" x14ac:dyDescent="0.35">
      <c r="I4" s="34" t="s">
        <v>31</v>
      </c>
      <c r="J4" s="35">
        <f>SUM(K15:K16)</f>
        <v>0</v>
      </c>
      <c r="K4" s="20"/>
      <c r="L4" s="20"/>
    </row>
    <row r="5" spans="1:13" x14ac:dyDescent="0.3">
      <c r="I5" s="37" t="s">
        <v>29</v>
      </c>
      <c r="J5" s="38">
        <f>SUM(K18:K19)</f>
        <v>0</v>
      </c>
    </row>
    <row r="6" spans="1:13" ht="15" thickBot="1" x14ac:dyDescent="0.35">
      <c r="I6" s="34" t="s">
        <v>32</v>
      </c>
      <c r="J6" s="35">
        <f>SUM(K20:K21)</f>
        <v>0</v>
      </c>
    </row>
    <row r="10" spans="1:13" ht="21" x14ac:dyDescent="0.4">
      <c r="A10" s="14" t="s">
        <v>15</v>
      </c>
      <c r="B10" s="14"/>
    </row>
    <row r="11" spans="1:13" ht="15" customHeight="1" x14ac:dyDescent="0.3"/>
    <row r="12" spans="1:13" ht="36.6" x14ac:dyDescent="0.3">
      <c r="A12" s="1"/>
      <c r="B12" s="2" t="s">
        <v>16</v>
      </c>
      <c r="C12" s="2" t="s">
        <v>0</v>
      </c>
      <c r="D12" s="3" t="s">
        <v>1</v>
      </c>
      <c r="E12" s="2" t="s">
        <v>2</v>
      </c>
      <c r="F12" s="3" t="s">
        <v>3</v>
      </c>
      <c r="G12" s="3" t="s">
        <v>4</v>
      </c>
      <c r="H12" s="3" t="s">
        <v>5</v>
      </c>
      <c r="I12" s="3" t="s">
        <v>19</v>
      </c>
      <c r="J12" s="3" t="s">
        <v>6</v>
      </c>
      <c r="K12" s="2" t="s">
        <v>7</v>
      </c>
      <c r="L12" s="2" t="s">
        <v>14</v>
      </c>
      <c r="M12" s="3" t="s">
        <v>26</v>
      </c>
    </row>
    <row r="13" spans="1:13" x14ac:dyDescent="0.3">
      <c r="A13" s="4" t="s">
        <v>10</v>
      </c>
      <c r="B13" s="15" t="s">
        <v>18</v>
      </c>
      <c r="C13" s="5" t="s">
        <v>11</v>
      </c>
      <c r="D13" s="5" t="s">
        <v>9</v>
      </c>
      <c r="E13" s="5" t="s">
        <v>12</v>
      </c>
      <c r="F13" s="6"/>
      <c r="G13" s="7">
        <f>F13*21.85%</f>
        <v>0</v>
      </c>
      <c r="H13" s="8">
        <f t="shared" ref="H13:H14" si="0">F13+G13</f>
        <v>0</v>
      </c>
      <c r="I13" s="5">
        <v>11</v>
      </c>
      <c r="J13" s="5"/>
      <c r="K13" s="30">
        <f>H13*I13</f>
        <v>0</v>
      </c>
      <c r="L13" s="5" t="s">
        <v>43</v>
      </c>
      <c r="M13" s="19"/>
    </row>
    <row r="14" spans="1:13" x14ac:dyDescent="0.3">
      <c r="A14" s="4" t="s">
        <v>10</v>
      </c>
      <c r="B14" s="15" t="s">
        <v>18</v>
      </c>
      <c r="C14" s="5" t="s">
        <v>11</v>
      </c>
      <c r="D14" s="5" t="s">
        <v>9</v>
      </c>
      <c r="E14" s="5" t="s">
        <v>12</v>
      </c>
      <c r="F14" s="6">
        <f>F13+(F13*80%)</f>
        <v>0</v>
      </c>
      <c r="G14" s="7">
        <f>F14*21.85%</f>
        <v>0</v>
      </c>
      <c r="H14" s="8">
        <f t="shared" si="0"/>
        <v>0</v>
      </c>
      <c r="I14" s="5">
        <v>1</v>
      </c>
      <c r="J14" s="5"/>
      <c r="K14" s="30">
        <f>H14*I14</f>
        <v>0</v>
      </c>
      <c r="L14" s="5" t="s">
        <v>44</v>
      </c>
      <c r="M14" s="19" t="s">
        <v>45</v>
      </c>
    </row>
    <row r="15" spans="1:13" x14ac:dyDescent="0.3">
      <c r="A15" s="4" t="s">
        <v>10</v>
      </c>
      <c r="B15" s="15"/>
      <c r="C15" s="5" t="s">
        <v>11</v>
      </c>
      <c r="D15" s="5" t="s">
        <v>9</v>
      </c>
      <c r="E15" s="5" t="s">
        <v>12</v>
      </c>
      <c r="F15" s="6"/>
      <c r="G15" s="7">
        <f>F15*21.85%</f>
        <v>0</v>
      </c>
      <c r="H15" s="8">
        <f t="shared" ref="H15:H16" si="1">F15+G15</f>
        <v>0</v>
      </c>
      <c r="I15" s="5">
        <v>11</v>
      </c>
      <c r="J15" s="5"/>
      <c r="K15" s="30">
        <f t="shared" ref="K15:K16" si="2">H15*I15</f>
        <v>0</v>
      </c>
      <c r="L15" s="5"/>
      <c r="M15" s="19"/>
    </row>
    <row r="16" spans="1:13" x14ac:dyDescent="0.3">
      <c r="A16" s="4" t="s">
        <v>10</v>
      </c>
      <c r="B16" s="15"/>
      <c r="C16" s="5" t="s">
        <v>11</v>
      </c>
      <c r="D16" s="5" t="s">
        <v>9</v>
      </c>
      <c r="E16" s="5" t="s">
        <v>12</v>
      </c>
      <c r="F16" s="6">
        <f>F15+(F15*80%)</f>
        <v>0</v>
      </c>
      <c r="G16" s="7">
        <f>F16*21.85%</f>
        <v>0</v>
      </c>
      <c r="H16" s="8">
        <f t="shared" si="1"/>
        <v>0</v>
      </c>
      <c r="I16" s="5">
        <v>1</v>
      </c>
      <c r="J16" s="5"/>
      <c r="K16" s="30">
        <f t="shared" si="2"/>
        <v>0</v>
      </c>
      <c r="L16" s="5"/>
      <c r="M16" s="19"/>
    </row>
    <row r="17" spans="1:13" x14ac:dyDescent="0.3">
      <c r="A17" s="9"/>
      <c r="B17" s="9"/>
      <c r="C17" s="10"/>
      <c r="D17" s="10"/>
      <c r="E17" s="10"/>
      <c r="F17" s="10"/>
      <c r="G17" s="10"/>
      <c r="H17" s="10"/>
      <c r="I17" s="10"/>
      <c r="J17" s="10"/>
      <c r="K17" s="11"/>
      <c r="L17" s="16"/>
      <c r="M17" s="21"/>
    </row>
    <row r="18" spans="1:13" x14ac:dyDescent="0.3">
      <c r="A18" s="4" t="s">
        <v>8</v>
      </c>
      <c r="B18" s="15" t="s">
        <v>17</v>
      </c>
      <c r="C18" s="5" t="s">
        <v>38</v>
      </c>
      <c r="D18" s="5" t="s">
        <v>9</v>
      </c>
      <c r="E18" s="5" t="s">
        <v>12</v>
      </c>
      <c r="F18" s="6"/>
      <c r="G18" s="7">
        <f>F18*21.85%</f>
        <v>0</v>
      </c>
      <c r="H18" s="8">
        <f>F18+G18</f>
        <v>0</v>
      </c>
      <c r="I18" s="5">
        <v>11</v>
      </c>
      <c r="J18" s="5"/>
      <c r="K18" s="30">
        <f>H18*I18</f>
        <v>0</v>
      </c>
      <c r="L18" s="5" t="s">
        <v>43</v>
      </c>
      <c r="M18" s="19"/>
    </row>
    <row r="19" spans="1:13" x14ac:dyDescent="0.3">
      <c r="A19" s="4" t="s">
        <v>8</v>
      </c>
      <c r="B19" s="15" t="s">
        <v>17</v>
      </c>
      <c r="C19" s="5" t="s">
        <v>38</v>
      </c>
      <c r="D19" s="5" t="s">
        <v>9</v>
      </c>
      <c r="E19" s="5" t="s">
        <v>12</v>
      </c>
      <c r="F19" s="6">
        <f>F18+(F18*80%)</f>
        <v>0</v>
      </c>
      <c r="G19" s="7">
        <f>F19*21.85%</f>
        <v>0</v>
      </c>
      <c r="H19" s="8">
        <f>F19+G19</f>
        <v>0</v>
      </c>
      <c r="I19" s="5">
        <v>1</v>
      </c>
      <c r="J19" s="5"/>
      <c r="K19" s="30">
        <f>H19*I19</f>
        <v>0</v>
      </c>
      <c r="L19" s="5" t="s">
        <v>44</v>
      </c>
      <c r="M19" s="19" t="s">
        <v>45</v>
      </c>
    </row>
    <row r="20" spans="1:13" x14ac:dyDescent="0.3">
      <c r="A20" s="4" t="s">
        <v>8</v>
      </c>
      <c r="B20" s="15"/>
      <c r="C20" s="5" t="s">
        <v>38</v>
      </c>
      <c r="D20" s="5" t="s">
        <v>9</v>
      </c>
      <c r="E20" s="5" t="s">
        <v>12</v>
      </c>
      <c r="F20" s="6"/>
      <c r="G20" s="7">
        <f>F20*21.85%</f>
        <v>0</v>
      </c>
      <c r="H20" s="8">
        <f t="shared" ref="H20:H21" si="3">F20+G20</f>
        <v>0</v>
      </c>
      <c r="I20" s="5">
        <v>11</v>
      </c>
      <c r="J20" s="5"/>
      <c r="K20" s="30">
        <f>H20*I20</f>
        <v>0</v>
      </c>
      <c r="L20" s="5"/>
      <c r="M20" s="19"/>
    </row>
    <row r="21" spans="1:13" x14ac:dyDescent="0.3">
      <c r="A21" s="4" t="s">
        <v>8</v>
      </c>
      <c r="B21" s="15"/>
      <c r="C21" s="5" t="s">
        <v>38</v>
      </c>
      <c r="D21" s="5" t="s">
        <v>9</v>
      </c>
      <c r="E21" s="5" t="s">
        <v>12</v>
      </c>
      <c r="F21" s="6">
        <f>F20+(F20*80%)</f>
        <v>0</v>
      </c>
      <c r="G21" s="7">
        <f>F21*21.85%</f>
        <v>0</v>
      </c>
      <c r="H21" s="8">
        <f t="shared" si="3"/>
        <v>0</v>
      </c>
      <c r="I21" s="5">
        <v>1</v>
      </c>
      <c r="J21" s="5"/>
      <c r="K21" s="30">
        <f>H21*I21</f>
        <v>0</v>
      </c>
      <c r="L21" s="5"/>
      <c r="M21" s="19"/>
    </row>
    <row r="23" spans="1:13" ht="36" x14ac:dyDescent="0.3">
      <c r="A23" s="12" t="s">
        <v>13</v>
      </c>
      <c r="B23" s="27"/>
      <c r="F23" s="23" t="s">
        <v>20</v>
      </c>
      <c r="G23" s="24" t="s">
        <v>24</v>
      </c>
      <c r="H23" s="25" t="s">
        <v>21</v>
      </c>
      <c r="I23" s="24"/>
      <c r="J23" s="26"/>
      <c r="K23" s="36" t="s">
        <v>25</v>
      </c>
    </row>
    <row r="24" spans="1:13" x14ac:dyDescent="0.3">
      <c r="H24" s="22"/>
      <c r="K24" s="13"/>
    </row>
    <row r="26" spans="1:13" x14ac:dyDescent="0.3">
      <c r="A26" s="20" t="s">
        <v>42</v>
      </c>
    </row>
    <row r="29" spans="1:13" x14ac:dyDescent="0.3">
      <c r="A29" s="17" t="s">
        <v>22</v>
      </c>
    </row>
    <row r="30" spans="1:13" x14ac:dyDescent="0.3">
      <c r="A30" s="18" t="s">
        <v>23</v>
      </c>
    </row>
    <row r="31" spans="1:13" x14ac:dyDescent="0.3">
      <c r="A31" s="18" t="s">
        <v>41</v>
      </c>
    </row>
    <row r="32" spans="1:13" x14ac:dyDescent="0.3">
      <c r="A32" s="18" t="s">
        <v>40</v>
      </c>
    </row>
    <row r="33" spans="1:10" x14ac:dyDescent="0.3">
      <c r="A33" s="40" t="s">
        <v>39</v>
      </c>
      <c r="B33" s="41"/>
      <c r="C33" s="41"/>
      <c r="D33" s="41"/>
      <c r="E33" s="41"/>
      <c r="F33" s="41"/>
      <c r="G33" s="41"/>
      <c r="H33" s="41"/>
      <c r="I33" s="41"/>
      <c r="J33" s="41"/>
    </row>
  </sheetData>
  <mergeCells count="1">
    <mergeCell ref="I2:L2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2049" r:id="rId4">
          <objectPr defaultSize="0" r:id="rId5">
            <anchor moveWithCells="1">
              <from>
                <xdr:col>0</xdr:col>
                <xdr:colOff>22860</xdr:colOff>
                <xdr:row>1</xdr:row>
                <xdr:rowOff>22860</xdr:rowOff>
              </from>
              <to>
                <xdr:col>7</xdr:col>
                <xdr:colOff>830580</xdr:colOff>
                <xdr:row>8</xdr:row>
                <xdr:rowOff>7620</xdr:rowOff>
              </to>
            </anchor>
          </objectPr>
        </oleObject>
      </mc:Choice>
      <mc:Fallback>
        <oleObject progId="Word.Document.12"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Regularien</vt:lpstr>
      <vt:lpstr>Beispiel</vt:lpstr>
      <vt:lpstr>Personal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Zauner Susanne</dc:creator>
  <cp:lastModifiedBy>Daniel Aßmann</cp:lastModifiedBy>
  <dcterms:created xsi:type="dcterms:W3CDTF">2023-03-16T09:16:40Z</dcterms:created>
  <dcterms:modified xsi:type="dcterms:W3CDTF">2024-03-27T11:16:38Z</dcterms:modified>
</cp:coreProperties>
</file>